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163" i="1"/>
  <c r="K178"/>
  <c r="E180"/>
  <c r="F180"/>
  <c r="G180"/>
  <c r="H180"/>
  <c r="I180"/>
  <c r="J180"/>
  <c r="E178"/>
  <c r="F178"/>
  <c r="G178"/>
  <c r="H178"/>
  <c r="I178"/>
  <c r="J178"/>
  <c r="F179"/>
  <c r="L158"/>
  <c r="L159"/>
  <c r="L160"/>
  <c r="K158"/>
  <c r="K159"/>
  <c r="K160"/>
  <c r="E161"/>
  <c r="F161"/>
  <c r="G161"/>
  <c r="H161"/>
  <c r="I161"/>
  <c r="J161"/>
  <c r="E164"/>
  <c r="F164"/>
  <c r="G164"/>
  <c r="H164"/>
  <c r="I164"/>
  <c r="J164"/>
  <c r="E158"/>
  <c r="F158"/>
  <c r="G158"/>
  <c r="H158"/>
  <c r="I158"/>
  <c r="J158"/>
  <c r="E159"/>
  <c r="F159"/>
  <c r="G159"/>
  <c r="H159"/>
  <c r="I159"/>
  <c r="J159"/>
  <c r="E160"/>
  <c r="F160"/>
  <c r="G160"/>
  <c r="H160"/>
  <c r="I160"/>
  <c r="J160"/>
  <c r="L139"/>
  <c r="L140"/>
  <c r="L141"/>
  <c r="L142"/>
  <c r="K144"/>
  <c r="K139"/>
  <c r="K140"/>
  <c r="K141"/>
  <c r="E144"/>
  <c r="F144"/>
  <c r="G144"/>
  <c r="H144"/>
  <c r="I144"/>
  <c r="J144"/>
  <c r="E139"/>
  <c r="F139"/>
  <c r="G139"/>
  <c r="H139"/>
  <c r="I139"/>
  <c r="J139"/>
  <c r="E140"/>
  <c r="F140"/>
  <c r="G140"/>
  <c r="H140"/>
  <c r="I140"/>
  <c r="J140"/>
  <c r="E141"/>
  <c r="F141"/>
  <c r="G141"/>
  <c r="H141"/>
  <c r="I141"/>
  <c r="J141"/>
  <c r="E142"/>
  <c r="F142"/>
  <c r="G142"/>
  <c r="H142"/>
  <c r="I142"/>
  <c r="J142"/>
  <c r="L123"/>
  <c r="K120"/>
  <c r="K121"/>
  <c r="E121"/>
  <c r="F121"/>
  <c r="G121"/>
  <c r="H121"/>
  <c r="I121"/>
  <c r="J121"/>
  <c r="E123"/>
  <c r="F123"/>
  <c r="G123"/>
  <c r="H123"/>
  <c r="I123"/>
  <c r="J123"/>
  <c r="L103"/>
  <c r="L104"/>
  <c r="K103"/>
  <c r="E103"/>
  <c r="F103"/>
  <c r="G103"/>
  <c r="H103"/>
  <c r="I103"/>
  <c r="J103"/>
  <c r="E104"/>
  <c r="F104"/>
  <c r="G104"/>
  <c r="H104"/>
  <c r="I104"/>
  <c r="J104"/>
  <c r="L101"/>
  <c r="L102"/>
  <c r="K101"/>
  <c r="K102"/>
  <c r="E101"/>
  <c r="F101"/>
  <c r="G101"/>
  <c r="H101"/>
  <c r="I101"/>
  <c r="J101"/>
  <c r="E102"/>
  <c r="F102"/>
  <c r="G102"/>
  <c r="H102"/>
  <c r="I102"/>
  <c r="J102"/>
  <c r="E88"/>
  <c r="F88"/>
  <c r="G88"/>
  <c r="H88"/>
  <c r="I88"/>
  <c r="J88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<sst xmlns="http://schemas.openxmlformats.org/spreadsheetml/2006/main" count="241" uniqueCount="85">
  <si>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</si>
  <si>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</si>
  <si>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</si>
  <si>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</si>
  <si>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</si>
  <si>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</si>
  <si>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</si>
  <si>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</si>
  <si>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</si>
  <si>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</si>
  <si>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</si>
  <si>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</si>
  <si>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</si>
  <si>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</si>
  <si>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</si>
  <si>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</si>
  <si>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</si>
  <si>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</si>
  <si>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</si>
  <si>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</si>
  <si>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</si>
  <si>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</si>
  <si>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</si>
  <si>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</si>
  <si>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</si>
  <si>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</si>
  <si>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</si>
  <si>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</si>
  <si>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</si>
  <si>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</si>
  <si>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</si>
  <si>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</si>
  <si>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</si>
  <si>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</si>
  <si>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</si>
  <si>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</si>
  <si>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</si>
  <si>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</si>
  <si>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</si>
  <si>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</si>
  <si>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Гусевский Е.В.</t>
  </si>
  <si>
    <t>МОУ "Сретенская СОШ №1"</t>
  </si>
  <si>
    <t>каша молочная с изюмом</t>
  </si>
  <si>
    <t>177м/ссж</t>
  </si>
  <si>
    <t>Хлеб пшеничный</t>
  </si>
  <si>
    <t>Фрукты в ассортименте</t>
  </si>
  <si>
    <t>Чай с сахаром</t>
  </si>
  <si>
    <t>377м</t>
  </si>
  <si>
    <t>масло сливочное</t>
  </si>
  <si>
    <t xml:space="preserve">Овощи свежие </t>
  </si>
  <si>
    <t>71м</t>
  </si>
  <si>
    <t>Голень куриная запеченная с овощами</t>
  </si>
  <si>
    <t>90/10</t>
  </si>
  <si>
    <t>320к/ссж</t>
  </si>
  <si>
    <t xml:space="preserve">Макаронные изделия отварные </t>
  </si>
  <si>
    <t>309м/ссж</t>
  </si>
  <si>
    <t>Компот из сухофруктов</t>
  </si>
  <si>
    <t>348 м/ссж</t>
  </si>
  <si>
    <t>Салат из свеклы с яблоком</t>
  </si>
  <si>
    <t>63к/ссж</t>
  </si>
  <si>
    <t xml:space="preserve">Картофельное пюре </t>
  </si>
  <si>
    <t>312м/ссж</t>
  </si>
  <si>
    <t>Тефтели из говядины, соус молочный</t>
  </si>
  <si>
    <t>60/50</t>
  </si>
  <si>
    <t>299к/ссж</t>
  </si>
  <si>
    <t>Салат витаминный из белокачанной капусты</t>
  </si>
  <si>
    <t>49м/ссж</t>
  </si>
  <si>
    <t>Печень по-строгановски</t>
  </si>
  <si>
    <t>50/50</t>
  </si>
  <si>
    <t>255м/332м/ссж</t>
  </si>
  <si>
    <t>Гарнир гречка</t>
  </si>
  <si>
    <t>171м/ссж</t>
  </si>
  <si>
    <t xml:space="preserve">Напиток из шиповника </t>
  </si>
  <si>
    <t>473к/ссж</t>
  </si>
  <si>
    <t>Плов из мяса говядины</t>
  </si>
  <si>
    <t>265дс</t>
  </si>
  <si>
    <t>Икра кабачковая</t>
  </si>
  <si>
    <t>73мссж</t>
  </si>
  <si>
    <t>Рыба тушеная с овощами</t>
  </si>
  <si>
    <t>75/30</t>
  </si>
  <si>
    <t>Напиток из каркаде</t>
  </si>
  <si>
    <t>Салат из моркови с луком</t>
  </si>
  <si>
    <t>Тефтели из говядины (1 категория) с молочным соусом</t>
  </si>
  <si>
    <t>279/331к/ссж</t>
  </si>
  <si>
    <t>348м/ссж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</si>
</sst>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74;%20Excel/&#1085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1">
          <cell r="B51"/>
        </row>
        <row r="75">
          <cell r="B75" t="str">
            <v>Батончик шоколадный</v>
          </cell>
          <cell r="D75">
            <v>1.8</v>
          </cell>
          <cell r="E75">
            <v>2.2000000000000002</v>
          </cell>
          <cell r="F75">
            <v>14.8</v>
          </cell>
          <cell r="G75">
            <v>82</v>
          </cell>
        </row>
        <row r="87">
          <cell r="A87" t="str">
            <v>206К/ссж</v>
          </cell>
          <cell r="B87" t="str">
            <v>Запеканка из творога со сгущеным молоком</v>
          </cell>
          <cell r="C87" t="str">
            <v>90/10</v>
          </cell>
          <cell r="D87">
            <v>10</v>
          </cell>
          <cell r="E87">
            <v>7</v>
          </cell>
          <cell r="F87">
            <v>61.9</v>
          </cell>
          <cell r="G87">
            <v>354.3</v>
          </cell>
          <cell r="P87">
            <v>70</v>
          </cell>
        </row>
        <row r="88">
          <cell r="A88" t="str">
            <v>15м</v>
          </cell>
          <cell r="B88" t="str">
            <v xml:space="preserve">Сыр порционный </v>
          </cell>
          <cell r="C88">
            <v>10</v>
          </cell>
          <cell r="D88">
            <v>3</v>
          </cell>
          <cell r="E88">
            <v>3.4</v>
          </cell>
          <cell r="F88">
            <v>0.3</v>
          </cell>
          <cell r="G88">
            <v>45</v>
          </cell>
          <cell r="P88">
            <v>10.09</v>
          </cell>
        </row>
        <row r="89">
          <cell r="A89" t="str">
            <v>377М</v>
          </cell>
          <cell r="B89" t="str">
            <v>Чай с сахаром</v>
          </cell>
          <cell r="C89">
            <v>200</v>
          </cell>
          <cell r="D89">
            <v>0.17</v>
          </cell>
          <cell r="E89">
            <v>7.0000000000000007E-2</v>
          </cell>
          <cell r="F89">
            <v>13.39</v>
          </cell>
          <cell r="G89">
            <v>58.09</v>
          </cell>
          <cell r="P89">
            <v>7</v>
          </cell>
        </row>
        <row r="90">
          <cell r="B90" t="str">
            <v>Хлеб пшеничный</v>
          </cell>
          <cell r="C90">
            <v>30</v>
          </cell>
          <cell r="D90">
            <v>2.37</v>
          </cell>
          <cell r="E90">
            <v>0.3</v>
          </cell>
          <cell r="F90">
            <v>14.49</v>
          </cell>
          <cell r="G90">
            <v>70.5</v>
          </cell>
          <cell r="P90">
            <v>3</v>
          </cell>
        </row>
        <row r="100">
          <cell r="A100" t="str">
            <v>234м/ссж</v>
          </cell>
        </row>
        <row r="101">
          <cell r="A101" t="str">
            <v>312М/ссж</v>
          </cell>
          <cell r="B101" t="str">
            <v xml:space="preserve">Картофельное пюре </v>
          </cell>
          <cell r="C101">
            <v>150</v>
          </cell>
          <cell r="D101">
            <v>3.28</v>
          </cell>
          <cell r="E101">
            <v>3.99</v>
          </cell>
          <cell r="F101">
            <v>22.2</v>
          </cell>
          <cell r="G101">
            <v>138.19999999999999</v>
          </cell>
        </row>
        <row r="103">
          <cell r="B103" t="str">
            <v>Хлеб пшеничный</v>
          </cell>
          <cell r="C103">
            <v>30</v>
          </cell>
          <cell r="D103">
            <v>2.37</v>
          </cell>
          <cell r="E103">
            <v>0.3</v>
          </cell>
          <cell r="F103">
            <v>14.49</v>
          </cell>
          <cell r="G103">
            <v>70.5</v>
          </cell>
          <cell r="P103">
            <v>3</v>
          </cell>
        </row>
        <row r="113">
          <cell r="A113" t="str">
            <v>71м</v>
          </cell>
          <cell r="B113" t="str">
            <v xml:space="preserve">Овощи свежие </v>
          </cell>
          <cell r="C113">
            <v>15</v>
          </cell>
          <cell r="D113">
            <v>0.22</v>
          </cell>
          <cell r="E113">
            <v>0.04</v>
          </cell>
          <cell r="F113">
            <v>0.76</v>
          </cell>
          <cell r="G113">
            <v>4.8</v>
          </cell>
        </row>
        <row r="114">
          <cell r="A114" t="str">
            <v>309М/ссж</v>
          </cell>
          <cell r="B114" t="str">
            <v>Гуляш из мяса птицы</v>
          </cell>
          <cell r="C114" t="str">
            <v>50/50</v>
          </cell>
          <cell r="D114">
            <v>5.85</v>
          </cell>
          <cell r="E114">
            <v>2.86</v>
          </cell>
          <cell r="F114">
            <v>37.4</v>
          </cell>
          <cell r="G114">
            <v>198.97</v>
          </cell>
          <cell r="P114">
            <v>44</v>
          </cell>
        </row>
        <row r="115">
          <cell r="A115" t="str">
            <v>171М</v>
          </cell>
          <cell r="B115" t="str">
            <v xml:space="preserve">гарнир рис </v>
          </cell>
          <cell r="C115">
            <v>150</v>
          </cell>
          <cell r="D115">
            <v>4.54</v>
          </cell>
          <cell r="E115">
            <v>7.79</v>
          </cell>
          <cell r="F115">
            <v>32.909999999999997</v>
          </cell>
          <cell r="G115">
            <v>220</v>
          </cell>
          <cell r="P115">
            <v>22</v>
          </cell>
        </row>
        <row r="116">
          <cell r="A116" t="str">
            <v>379М/ссм</v>
          </cell>
          <cell r="B116" t="str">
            <v>Напиток освежающий</v>
          </cell>
          <cell r="C116">
            <v>200</v>
          </cell>
          <cell r="D116">
            <v>0.05</v>
          </cell>
          <cell r="E116">
            <v>0.01</v>
          </cell>
          <cell r="F116">
            <v>9.17</v>
          </cell>
          <cell r="G116">
            <v>37.96</v>
          </cell>
          <cell r="P116">
            <v>15</v>
          </cell>
        </row>
        <row r="117">
          <cell r="B117" t="str">
            <v>Хлеб пшеничный</v>
          </cell>
          <cell r="C117">
            <v>30</v>
          </cell>
          <cell r="D117">
            <v>2.37</v>
          </cell>
          <cell r="E117">
            <v>0.3</v>
          </cell>
          <cell r="F117">
            <v>14.49</v>
          </cell>
          <cell r="G117">
            <v>70.5</v>
          </cell>
          <cell r="P117">
            <v>3</v>
          </cell>
        </row>
        <row r="127">
          <cell r="C127">
            <v>30</v>
          </cell>
        </row>
        <row r="128">
          <cell r="A128" t="str">
            <v>274М 331М/ссж</v>
          </cell>
          <cell r="B128" t="str">
            <v>Котлета "Детская"из говядины</v>
          </cell>
          <cell r="C128" t="str">
            <v>70/50</v>
          </cell>
          <cell r="D128">
            <v>7</v>
          </cell>
          <cell r="E128">
            <v>9</v>
          </cell>
          <cell r="F128">
            <v>8.1</v>
          </cell>
          <cell r="G128">
            <v>145</v>
          </cell>
          <cell r="P128">
            <v>45</v>
          </cell>
        </row>
        <row r="129">
          <cell r="A129" t="str">
            <v>309М/ссж</v>
          </cell>
          <cell r="B129" t="str">
            <v xml:space="preserve">Макаронные изделия отварные </v>
          </cell>
          <cell r="C129">
            <v>150</v>
          </cell>
          <cell r="D129">
            <v>5.85</v>
          </cell>
          <cell r="E129">
            <v>2.9</v>
          </cell>
          <cell r="F129">
            <v>37.4</v>
          </cell>
          <cell r="G129">
            <v>198.97</v>
          </cell>
          <cell r="P129">
            <v>16</v>
          </cell>
        </row>
        <row r="130">
          <cell r="A130" t="str">
            <v>377М</v>
          </cell>
          <cell r="B130" t="str">
            <v>Чай с лимоном и сахаром</v>
          </cell>
          <cell r="C130" t="str">
            <v>180/15/7</v>
          </cell>
          <cell r="D130">
            <v>0.17</v>
          </cell>
          <cell r="E130">
            <v>7.0000000000000007E-2</v>
          </cell>
          <cell r="F130">
            <v>13.39</v>
          </cell>
          <cell r="G130">
            <v>58.09</v>
          </cell>
          <cell r="P130">
            <v>12</v>
          </cell>
        </row>
        <row r="131">
          <cell r="B131" t="str">
            <v>Конфета шоколад</v>
          </cell>
          <cell r="C131">
            <v>15</v>
          </cell>
          <cell r="D131">
            <v>1.8</v>
          </cell>
          <cell r="E131">
            <v>2.2000000000000002</v>
          </cell>
          <cell r="F131">
            <v>14.8</v>
          </cell>
          <cell r="G131">
            <v>82</v>
          </cell>
        </row>
        <row r="132">
          <cell r="B132" t="str">
            <v>Хлеб пшеничный</v>
          </cell>
          <cell r="C132">
            <v>30</v>
          </cell>
          <cell r="D132">
            <v>2.37</v>
          </cell>
          <cell r="E132">
            <v>0.3</v>
          </cell>
          <cell r="F132">
            <v>14.49</v>
          </cell>
          <cell r="G132">
            <v>70.5</v>
          </cell>
        </row>
        <row r="144">
          <cell r="A144" t="str">
            <v>125м/ссж/321м/ссж</v>
          </cell>
          <cell r="B144" t="str">
            <v>Сложный гарнир (Картофель отварной,капуста тушеная)</v>
          </cell>
          <cell r="C144" t="str">
            <v>75/75</v>
          </cell>
          <cell r="D144">
            <v>3.28</v>
          </cell>
          <cell r="E144">
            <v>3.99</v>
          </cell>
          <cell r="F144">
            <v>22.18</v>
          </cell>
          <cell r="G144">
            <v>138.19</v>
          </cell>
        </row>
        <row r="145">
          <cell r="C145">
            <v>180</v>
          </cell>
        </row>
        <row r="147">
          <cell r="B147" t="str">
            <v>Хлеб пшеничный</v>
          </cell>
          <cell r="C147">
            <v>30</v>
          </cell>
          <cell r="D147">
            <v>2.37</v>
          </cell>
          <cell r="E147">
            <v>0.3</v>
          </cell>
          <cell r="F147">
            <v>14.49</v>
          </cell>
          <cell r="G147">
            <v>70.5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2" sqref="E1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41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7.98</v>
      </c>
      <c r="H6" s="40">
        <v>8.19</v>
      </c>
      <c r="I6" s="40">
        <v>43.41</v>
      </c>
      <c r="J6" s="40">
        <v>280.48</v>
      </c>
      <c r="K6" s="41" t="s">
        <v>43</v>
      </c>
      <c r="L6" s="40">
        <v>36</v>
      </c>
    </row>
    <row r="7" spans="1:12" ht="15">
      <c r="A7" s="23"/>
      <c r="B7" s="15"/>
      <c r="C7" s="11"/>
      <c r="D7" s="6"/>
      <c r="E7" s="42" t="s">
        <v>48</v>
      </c>
      <c r="F7" s="43">
        <v>10</v>
      </c>
      <c r="G7" s="43">
        <v>0.08</v>
      </c>
      <c r="H7" s="43">
        <v>7.25</v>
      </c>
      <c r="I7" s="43">
        <v>0.13</v>
      </c>
      <c r="J7" s="43">
        <v>66.09</v>
      </c>
      <c r="K7" s="44">
        <v>14</v>
      </c>
      <c r="L7" s="43">
        <v>14.09</v>
      </c>
    </row>
    <row r="8" spans="1:12" ht="1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0.17</v>
      </c>
      <c r="H8" s="43">
        <v>7.0000000000000007E-2</v>
      </c>
      <c r="I8" s="43">
        <v>13.39</v>
      </c>
      <c r="J8" s="43">
        <v>58.09</v>
      </c>
      <c r="K8" s="44" t="s">
        <v>47</v>
      </c>
      <c r="L8" s="43">
        <v>7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3.16</v>
      </c>
      <c r="H9" s="43">
        <v>0.3</v>
      </c>
      <c r="I9" s="43">
        <v>19.32</v>
      </c>
      <c r="J9" s="43">
        <v>94</v>
      </c>
      <c r="K9" s="44"/>
      <c r="L9" s="43">
        <v>3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200</v>
      </c>
      <c r="G10" s="43">
        <v>1.6</v>
      </c>
      <c r="H10" s="43">
        <v>0.4</v>
      </c>
      <c r="I10" s="43">
        <v>15</v>
      </c>
      <c r="J10" s="43">
        <v>76</v>
      </c>
      <c r="K10" s="44"/>
      <c r="L10" s="43">
        <v>30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12.99</v>
      </c>
      <c r="H13" s="19">
        <f t="shared" si="0"/>
        <v>16.21</v>
      </c>
      <c r="I13" s="19">
        <f t="shared" si="0"/>
        <v>91.25</v>
      </c>
      <c r="J13" s="19">
        <f t="shared" si="0"/>
        <v>574.66000000000008</v>
      </c>
      <c r="K13" s="25"/>
      <c r="L13" s="19">
        <f>SUM(L6:L12)</f>
        <v>90.09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640</v>
      </c>
      <c r="G24" s="32">
        <f t="shared" ref="G24:J24" si="3">G13+G23</f>
        <v>12.99</v>
      </c>
      <c r="H24" s="32">
        <f t="shared" si="3"/>
        <v>16.21</v>
      </c>
      <c r="I24" s="32">
        <f t="shared" si="3"/>
        <v>91.25</v>
      </c>
      <c r="J24" s="32">
        <f t="shared" si="3"/>
        <v>574.66000000000008</v>
      </c>
      <c r="K24" s="32"/>
      <c r="L24" s="32">
        <f t="shared" ref="L24" si="4">L13+L23</f>
        <v>90.09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 t="s">
        <v>52</v>
      </c>
      <c r="G25" s="40">
        <v>262</v>
      </c>
      <c r="H25" s="40">
        <v>9.5</v>
      </c>
      <c r="I25" s="40"/>
      <c r="J25" s="40">
        <v>165.94</v>
      </c>
      <c r="K25" s="41" t="s">
        <v>53</v>
      </c>
      <c r="L25" s="40">
        <v>48</v>
      </c>
    </row>
    <row r="26" spans="1:12" ht="15">
      <c r="A26" s="14"/>
      <c r="B26" s="15"/>
      <c r="C26" s="11"/>
      <c r="D26" s="6"/>
      <c r="E26" s="42" t="s">
        <v>49</v>
      </c>
      <c r="F26" s="43">
        <v>20</v>
      </c>
      <c r="G26" s="43">
        <v>0.22</v>
      </c>
      <c r="H26" s="43">
        <v>0.04</v>
      </c>
      <c r="I26" s="43">
        <v>0.76</v>
      </c>
      <c r="J26" s="43">
        <v>4.8</v>
      </c>
      <c r="K26" s="44" t="s">
        <v>50</v>
      </c>
      <c r="L26" s="43">
        <v>8.09</v>
      </c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180</v>
      </c>
      <c r="G27" s="43">
        <v>0.06</v>
      </c>
      <c r="H27" s="43">
        <v>0.06</v>
      </c>
      <c r="I27" s="43">
        <v>15.34</v>
      </c>
      <c r="J27" s="43">
        <v>62.44</v>
      </c>
      <c r="K27" s="44" t="s">
        <v>57</v>
      </c>
      <c r="L27" s="43">
        <v>15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3.16</v>
      </c>
      <c r="H28" s="43">
        <v>0.3</v>
      </c>
      <c r="I28" s="43">
        <v>19.32</v>
      </c>
      <c r="J28" s="43">
        <v>94</v>
      </c>
      <c r="K28" s="44"/>
      <c r="L28" s="43">
        <v>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54</v>
      </c>
      <c r="F30" s="43">
        <v>150</v>
      </c>
      <c r="G30" s="43">
        <v>5.85</v>
      </c>
      <c r="H30" s="43">
        <v>2.9</v>
      </c>
      <c r="I30" s="43">
        <v>37.4</v>
      </c>
      <c r="J30" s="43">
        <v>198.97</v>
      </c>
      <c r="K30" s="44" t="s">
        <v>55</v>
      </c>
      <c r="L30" s="43">
        <v>16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380</v>
      </c>
      <c r="G32" s="19">
        <f t="shared" ref="G32" si="5">SUM(G25:G31)</f>
        <v>271.29000000000008</v>
      </c>
      <c r="H32" s="19">
        <f t="shared" ref="H32" si="6">SUM(H25:H31)</f>
        <v>12.8</v>
      </c>
      <c r="I32" s="19">
        <f t="shared" ref="I32" si="7">SUM(I25:I31)</f>
        <v>72.819999999999993</v>
      </c>
      <c r="J32" s="19">
        <f t="shared" ref="J32:L32" si="8">SUM(J25:J31)</f>
        <v>526.15</v>
      </c>
      <c r="K32" s="25"/>
      <c r="L32" s="19">
        <f t="shared" si="8"/>
        <v>90.09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380</v>
      </c>
      <c r="G43" s="32">
        <f t="shared" ref="G43" si="13">G32+G42</f>
        <v>271.29000000000008</v>
      </c>
      <c r="H43" s="32">
        <f t="shared" ref="H43" si="14">H32+H42</f>
        <v>12.8</v>
      </c>
      <c r="I43" s="32">
        <f t="shared" ref="I43" si="15">I32+I42</f>
        <v>72.819999999999993</v>
      </c>
      <c r="J43" s="32">
        <f t="shared" ref="J43:L43" si="16">J32+J42</f>
        <v>526.15</v>
      </c>
      <c r="K43" s="32"/>
      <c r="L43" s="32">
        <f t="shared" si="16"/>
        <v>90.09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150</v>
      </c>
      <c r="G44" s="40">
        <v>3.28</v>
      </c>
      <c r="H44" s="40">
        <v>3.99</v>
      </c>
      <c r="I44" s="40">
        <v>22.2</v>
      </c>
      <c r="J44" s="40">
        <v>138.19999999999999</v>
      </c>
      <c r="K44" s="41" t="s">
        <v>61</v>
      </c>
      <c r="L44" s="40">
        <v>30</v>
      </c>
    </row>
    <row r="45" spans="1:12" ht="15">
      <c r="A45" s="23"/>
      <c r="B45" s="15"/>
      <c r="C45" s="11"/>
      <c r="D45" s="6"/>
      <c r="E45" s="42" t="s">
        <v>62</v>
      </c>
      <c r="F45" s="43" t="s">
        <v>63</v>
      </c>
      <c r="G45" s="43">
        <v>11.98</v>
      </c>
      <c r="H45" s="43">
        <v>12.58</v>
      </c>
      <c r="I45" s="43">
        <v>9.1999999999999993</v>
      </c>
      <c r="J45" s="43">
        <v>197.91</v>
      </c>
      <c r="K45" s="44" t="s">
        <v>64</v>
      </c>
      <c r="L45" s="43">
        <v>43</v>
      </c>
    </row>
    <row r="46" spans="1:12" ht="1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0.17</v>
      </c>
      <c r="H46" s="43">
        <v>7.0000000000000007E-2</v>
      </c>
      <c r="I46" s="43">
        <v>13.39</v>
      </c>
      <c r="J46" s="43">
        <v>58.09</v>
      </c>
      <c r="K46" s="44" t="s">
        <v>47</v>
      </c>
      <c r="L46" s="43">
        <v>7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3.16</v>
      </c>
      <c r="H47" s="43">
        <v>0.3</v>
      </c>
      <c r="I47" s="43">
        <v>19.32</v>
      </c>
      <c r="J47" s="43">
        <v>94</v>
      </c>
      <c r="K47" s="44"/>
      <c r="L47" s="43">
        <v>3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58</v>
      </c>
      <c r="F49" s="43">
        <v>30</v>
      </c>
      <c r="G49" s="43">
        <v>0.4</v>
      </c>
      <c r="H49" s="43">
        <v>1.6</v>
      </c>
      <c r="I49" s="43">
        <v>3.45</v>
      </c>
      <c r="J49" s="43">
        <v>30</v>
      </c>
      <c r="K49" s="44" t="s">
        <v>59</v>
      </c>
      <c r="L49" s="43">
        <v>7.09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410</v>
      </c>
      <c r="G51" s="19">
        <f t="shared" ref="G51" si="17">SUM(G44:G50)</f>
        <v>18.989999999999998</v>
      </c>
      <c r="H51" s="19">
        <f t="shared" ref="H51" si="18">SUM(H44:H50)</f>
        <v>18.540000000000003</v>
      </c>
      <c r="I51" s="19">
        <f t="shared" ref="I51" si="19">SUM(I44:I50)</f>
        <v>67.56</v>
      </c>
      <c r="J51" s="19">
        <f t="shared" ref="J51:L51" si="20">SUM(J44:J50)</f>
        <v>518.20000000000005</v>
      </c>
      <c r="K51" s="25"/>
      <c r="L51" s="19">
        <f t="shared" si="20"/>
        <v>90.09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410</v>
      </c>
      <c r="G62" s="32">
        <f t="shared" ref="G62" si="25">G51+G61</f>
        <v>18.989999999999998</v>
      </c>
      <c r="H62" s="32">
        <f t="shared" ref="H62" si="26">H51+H61</f>
        <v>18.540000000000003</v>
      </c>
      <c r="I62" s="32">
        <f t="shared" ref="I62" si="27">I51+I61</f>
        <v>67.56</v>
      </c>
      <c r="J62" s="32">
        <f t="shared" ref="J62:L62" si="28">J51+J61</f>
        <v>518.20000000000005</v>
      </c>
      <c r="K62" s="32"/>
      <c r="L62" s="32">
        <f t="shared" si="28"/>
        <v>90.09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150</v>
      </c>
      <c r="G63" s="40">
        <v>8.49</v>
      </c>
      <c r="H63" s="40">
        <v>6.56</v>
      </c>
      <c r="I63" s="40">
        <v>38.340000000000003</v>
      </c>
      <c r="J63" s="40">
        <v>246.01</v>
      </c>
      <c r="K63" s="41" t="s">
        <v>71</v>
      </c>
      <c r="L63" s="40">
        <v>24</v>
      </c>
    </row>
    <row r="64" spans="1:12" ht="25.5">
      <c r="A64" s="23"/>
      <c r="B64" s="15"/>
      <c r="C64" s="11"/>
      <c r="D64" s="6"/>
      <c r="E64" s="42" t="s">
        <v>67</v>
      </c>
      <c r="F64" s="43" t="s">
        <v>68</v>
      </c>
      <c r="G64" s="43">
        <v>12.76</v>
      </c>
      <c r="H64" s="43">
        <v>8.9</v>
      </c>
      <c r="I64" s="43">
        <v>6.83</v>
      </c>
      <c r="J64" s="43">
        <v>159.41</v>
      </c>
      <c r="K64" s="44" t="s">
        <v>69</v>
      </c>
      <c r="L64" s="43">
        <v>40</v>
      </c>
    </row>
    <row r="65" spans="1:12" ht="15">
      <c r="A65" s="23"/>
      <c r="B65" s="15"/>
      <c r="C65" s="11"/>
      <c r="D65" s="7" t="s">
        <v>22</v>
      </c>
      <c r="E65" s="42" t="s">
        <v>72</v>
      </c>
      <c r="F65" s="43">
        <v>180</v>
      </c>
      <c r="G65" s="43">
        <v>0.17</v>
      </c>
      <c r="H65" s="43">
        <v>7.0000000000000007E-2</v>
      </c>
      <c r="I65" s="43">
        <v>13.39</v>
      </c>
      <c r="J65" s="43">
        <v>58.09</v>
      </c>
      <c r="K65" s="44" t="s">
        <v>73</v>
      </c>
      <c r="L65" s="43">
        <v>14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3.16</v>
      </c>
      <c r="H66" s="43">
        <v>0.3</v>
      </c>
      <c r="I66" s="43">
        <v>19.32</v>
      </c>
      <c r="J66" s="43">
        <v>94</v>
      </c>
      <c r="K66" s="44"/>
      <c r="L66" s="43">
        <v>3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65</v>
      </c>
      <c r="F68" s="43">
        <v>30</v>
      </c>
      <c r="G68" s="43">
        <v>0.32</v>
      </c>
      <c r="H68" s="43">
        <v>2.12</v>
      </c>
      <c r="I68" s="43">
        <v>2.2999999999999998</v>
      </c>
      <c r="J68" s="43">
        <v>31.05</v>
      </c>
      <c r="K68" s="44" t="s">
        <v>66</v>
      </c>
      <c r="L68" s="43">
        <v>9.09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390</v>
      </c>
      <c r="G70" s="19">
        <f t="shared" ref="G70" si="29">SUM(G63:G69)</f>
        <v>24.900000000000002</v>
      </c>
      <c r="H70" s="19">
        <f t="shared" ref="H70" si="30">SUM(H63:H69)</f>
        <v>17.950000000000003</v>
      </c>
      <c r="I70" s="19">
        <f t="shared" ref="I70" si="31">SUM(I63:I69)</f>
        <v>80.179999999999993</v>
      </c>
      <c r="J70" s="19">
        <f t="shared" ref="J70:L70" si="32">SUM(J63:J69)</f>
        <v>588.55999999999995</v>
      </c>
      <c r="K70" s="25"/>
      <c r="L70" s="19">
        <f t="shared" si="32"/>
        <v>90.09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390</v>
      </c>
      <c r="G81" s="32">
        <f t="shared" ref="G81" si="37">G70+G80</f>
        <v>24.900000000000002</v>
      </c>
      <c r="H81" s="32">
        <f t="shared" ref="H81" si="38">H70+H80</f>
        <v>17.950000000000003</v>
      </c>
      <c r="I81" s="32">
        <f t="shared" ref="I81" si="39">I70+I80</f>
        <v>80.179999999999993</v>
      </c>
      <c r="J81" s="32">
        <f t="shared" ref="J81:L81" si="40">J70+J80</f>
        <v>588.55999999999995</v>
      </c>
      <c r="K81" s="32"/>
      <c r="L81" s="32">
        <f t="shared" si="40"/>
        <v>90.09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200</v>
      </c>
      <c r="G82" s="40">
        <v>17.2</v>
      </c>
      <c r="H82" s="40">
        <v>6.6</v>
      </c>
      <c r="I82" s="40">
        <v>27.6</v>
      </c>
      <c r="J82" s="40">
        <v>239</v>
      </c>
      <c r="K82" s="41" t="s">
        <v>75</v>
      </c>
      <c r="L82" s="40">
        <v>53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0.17</v>
      </c>
      <c r="H84" s="43">
        <v>7.0000000000000007E-2</v>
      </c>
      <c r="I84" s="43">
        <v>13.39</v>
      </c>
      <c r="J84" s="43">
        <v>58.09</v>
      </c>
      <c r="K84" s="44" t="s">
        <v>47</v>
      </c>
      <c r="L84" s="43">
        <v>7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3.16</v>
      </c>
      <c r="H85" s="43">
        <v>0.3</v>
      </c>
      <c r="I85" s="43">
        <v>19.32</v>
      </c>
      <c r="J85" s="43">
        <v>94</v>
      </c>
      <c r="K85" s="44"/>
      <c r="L85" s="43">
        <v>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76</v>
      </c>
      <c r="F87" s="43">
        <v>25</v>
      </c>
      <c r="G87" s="43">
        <v>0.5</v>
      </c>
      <c r="H87" s="43">
        <v>1.1100000000000001</v>
      </c>
      <c r="I87" s="43">
        <v>2.73</v>
      </c>
      <c r="J87" s="43">
        <v>23.49</v>
      </c>
      <c r="K87" s="44" t="s">
        <v>77</v>
      </c>
      <c r="L87" s="43">
        <v>7.09</v>
      </c>
    </row>
    <row r="88" spans="1:12" ht="15">
      <c r="A88" s="23"/>
      <c r="B88" s="15"/>
      <c r="C88" s="11"/>
      <c r="D88" s="6"/>
      <c r="E88" s="42" t="str">
        <f>[1]Лист1!B75</f>
        <v>Батончик шоколадный</v>
      </c>
      <c r="F88" s="43">
        <f>[1]Лист1!C75</f>
        <v>0</v>
      </c>
      <c r="G88" s="43">
        <f>[1]Лист1!D75</f>
        <v>1.8</v>
      </c>
      <c r="H88" s="43">
        <f>[1]Лист1!E75</f>
        <v>2.2000000000000002</v>
      </c>
      <c r="I88" s="43">
        <f>[1]Лист1!F75</f>
        <v>14.8</v>
      </c>
      <c r="J88" s="43">
        <f>[1]Лист1!G75</f>
        <v>82</v>
      </c>
      <c r="K88" s="44"/>
      <c r="L88" s="43">
        <v>20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455</v>
      </c>
      <c r="G89" s="19">
        <f t="shared" ref="G89" si="41">SUM(G82:G88)</f>
        <v>22.830000000000002</v>
      </c>
      <c r="H89" s="19">
        <f t="shared" ref="H89" si="42">SUM(H82:H88)</f>
        <v>10.280000000000001</v>
      </c>
      <c r="I89" s="19">
        <f t="shared" ref="I89" si="43">SUM(I82:I88)</f>
        <v>77.84</v>
      </c>
      <c r="J89" s="19">
        <f t="shared" ref="J89:L89" si="44">SUM(J82:J88)</f>
        <v>496.58000000000004</v>
      </c>
      <c r="K89" s="25"/>
      <c r="L89" s="19">
        <f t="shared" si="44"/>
        <v>90.09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455</v>
      </c>
      <c r="G100" s="32">
        <f t="shared" ref="G100" si="49">G89+G99</f>
        <v>22.830000000000002</v>
      </c>
      <c r="H100" s="32">
        <f t="shared" ref="H100" si="50">H89+H99</f>
        <v>10.280000000000001</v>
      </c>
      <c r="I100" s="32">
        <f t="shared" ref="I100" si="51">I89+I99</f>
        <v>77.84</v>
      </c>
      <c r="J100" s="32">
        <f t="shared" ref="J100:L100" si="52">J89+J99</f>
        <v>496.58000000000004</v>
      </c>
      <c r="K100" s="32"/>
      <c r="L100" s="32">
        <f t="shared" si="52"/>
        <v>90.09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tr">
        <f>[1]Лист1!B87</f>
        <v>Запеканка из творога со сгущеным молоком</v>
      </c>
      <c r="F101" s="40" t="str">
        <f>[1]Лист1!C87</f>
        <v>90/10</v>
      </c>
      <c r="G101" s="40">
        <f>[1]Лист1!D87</f>
        <v>10</v>
      </c>
      <c r="H101" s="40">
        <f>[1]Лист1!E87</f>
        <v>7</v>
      </c>
      <c r="I101" s="40">
        <f>[1]Лист1!F87</f>
        <v>61.9</v>
      </c>
      <c r="J101" s="40">
        <f>[1]Лист1!G87</f>
        <v>354.3</v>
      </c>
      <c r="K101" s="51" t="str">
        <f>[1]Лист1!A87</f>
        <v>206К/ссж</v>
      </c>
      <c r="L101" s="53">
        <f>[1]Лист1!P87</f>
        <v>70</v>
      </c>
    </row>
    <row r="102" spans="1:12" ht="15">
      <c r="A102" s="23"/>
      <c r="B102" s="15"/>
      <c r="C102" s="11"/>
      <c r="D102" s="6"/>
      <c r="E102" s="42" t="str">
        <f>[1]Лист1!B88</f>
        <v xml:space="preserve">Сыр порционный </v>
      </c>
      <c r="F102" s="43">
        <f>[1]Лист1!C88</f>
        <v>10</v>
      </c>
      <c r="G102" s="43">
        <f>[1]Лист1!D88</f>
        <v>3</v>
      </c>
      <c r="H102" s="43">
        <f>[1]Лист1!E88</f>
        <v>3.4</v>
      </c>
      <c r="I102" s="43">
        <f>[1]Лист1!F88</f>
        <v>0.3</v>
      </c>
      <c r="J102" s="43">
        <f>[1]Лист1!G88</f>
        <v>45</v>
      </c>
      <c r="K102" s="52" t="str">
        <f>[1]Лист1!A88</f>
        <v>15м</v>
      </c>
      <c r="L102" s="54">
        <f>[1]Лист1!P88</f>
        <v>10.09</v>
      </c>
    </row>
    <row r="103" spans="1:12" ht="15">
      <c r="A103" s="23"/>
      <c r="B103" s="15"/>
      <c r="C103" s="11"/>
      <c r="D103" s="7" t="s">
        <v>22</v>
      </c>
      <c r="E103" s="42" t="str">
        <f>[1]Лист1!B89</f>
        <v>Чай с сахаром</v>
      </c>
      <c r="F103" s="43">
        <f>[1]Лист1!C89</f>
        <v>200</v>
      </c>
      <c r="G103" s="43">
        <f>[1]Лист1!D89</f>
        <v>0.17</v>
      </c>
      <c r="H103" s="43">
        <f>[1]Лист1!E89</f>
        <v>7.0000000000000007E-2</v>
      </c>
      <c r="I103" s="43">
        <f>[1]Лист1!F89</f>
        <v>13.39</v>
      </c>
      <c r="J103" s="43">
        <f>[1]Лист1!G89</f>
        <v>58.09</v>
      </c>
      <c r="K103" s="44" t="str">
        <f>[1]Лист1!$A$89</f>
        <v>377М</v>
      </c>
      <c r="L103" s="54">
        <f>[1]Лист1!P89</f>
        <v>7</v>
      </c>
    </row>
    <row r="104" spans="1:12" ht="15">
      <c r="A104" s="23"/>
      <c r="B104" s="15"/>
      <c r="C104" s="11"/>
      <c r="D104" s="7" t="s">
        <v>23</v>
      </c>
      <c r="E104" s="42" t="str">
        <f>[1]Лист1!B90</f>
        <v>Хлеб пшеничный</v>
      </c>
      <c r="F104" s="43">
        <f>[1]Лист1!C90</f>
        <v>30</v>
      </c>
      <c r="G104" s="43">
        <f>[1]Лист1!D90</f>
        <v>2.37</v>
      </c>
      <c r="H104" s="43">
        <f>[1]Лист1!E90</f>
        <v>0.3</v>
      </c>
      <c r="I104" s="43">
        <f>[1]Лист1!F90</f>
        <v>14.49</v>
      </c>
      <c r="J104" s="43">
        <f>[1]Лист1!G90</f>
        <v>70.5</v>
      </c>
      <c r="K104" s="44"/>
      <c r="L104" s="54">
        <f>[1]Лист1!P90</f>
        <v>3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3">SUM(G101:G107)</f>
        <v>15.54</v>
      </c>
      <c r="H108" s="19">
        <f t="shared" si="53"/>
        <v>10.770000000000001</v>
      </c>
      <c r="I108" s="19">
        <f t="shared" si="53"/>
        <v>90.08</v>
      </c>
      <c r="J108" s="19">
        <f t="shared" si="53"/>
        <v>527.89</v>
      </c>
      <c r="K108" s="25"/>
      <c r="L108" s="19">
        <f t="shared" ref="L108" si="54">SUM(L101:L107)</f>
        <v>90.09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240</v>
      </c>
      <c r="G119" s="32">
        <f t="shared" ref="G119" si="57">G108+G118</f>
        <v>15.54</v>
      </c>
      <c r="H119" s="32">
        <f t="shared" ref="H119" si="58">H108+H118</f>
        <v>10.770000000000001</v>
      </c>
      <c r="I119" s="32">
        <f t="shared" ref="I119" si="59">I108+I118</f>
        <v>90.08</v>
      </c>
      <c r="J119" s="32">
        <f t="shared" ref="J119:L119" si="60">J108+J118</f>
        <v>527.89</v>
      </c>
      <c r="K119" s="32"/>
      <c r="L119" s="32">
        <f t="shared" si="60"/>
        <v>90.09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 t="s">
        <v>79</v>
      </c>
      <c r="G120" s="40">
        <v>12.74</v>
      </c>
      <c r="H120" s="40">
        <v>8.61</v>
      </c>
      <c r="I120" s="40">
        <v>16.59</v>
      </c>
      <c r="J120" s="40">
        <v>195.79</v>
      </c>
      <c r="K120" s="41" t="str">
        <f>[1]Лист1!A100</f>
        <v>234м/ссж</v>
      </c>
      <c r="L120" s="53">
        <v>43.09</v>
      </c>
    </row>
    <row r="121" spans="1:12" ht="15">
      <c r="A121" s="14"/>
      <c r="B121" s="15"/>
      <c r="C121" s="11"/>
      <c r="D121" s="6"/>
      <c r="E121" s="42" t="str">
        <f>[1]Лист1!B101</f>
        <v xml:space="preserve">Картофельное пюре </v>
      </c>
      <c r="F121" s="43">
        <f>[1]Лист1!C101</f>
        <v>150</v>
      </c>
      <c r="G121" s="43">
        <f>[1]Лист1!D101</f>
        <v>3.28</v>
      </c>
      <c r="H121" s="43">
        <f>[1]Лист1!E101</f>
        <v>3.99</v>
      </c>
      <c r="I121" s="43">
        <f>[1]Лист1!F101</f>
        <v>22.2</v>
      </c>
      <c r="J121" s="43">
        <f>[1]Лист1!G101</f>
        <v>138.19999999999999</v>
      </c>
      <c r="K121" s="44" t="str">
        <f>[1]Лист1!A101</f>
        <v>312М/ссж</v>
      </c>
      <c r="L121" s="54">
        <v>30</v>
      </c>
    </row>
    <row r="122" spans="1:12" ht="1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0</v>
      </c>
      <c r="H122" s="43">
        <v>0.01</v>
      </c>
      <c r="I122" s="43">
        <v>0.04</v>
      </c>
      <c r="J122" s="43">
        <v>14.07</v>
      </c>
      <c r="K122" s="44">
        <v>387</v>
      </c>
      <c r="L122" s="54">
        <v>14</v>
      </c>
    </row>
    <row r="123" spans="1:12" ht="15">
      <c r="A123" s="14"/>
      <c r="B123" s="15"/>
      <c r="C123" s="11"/>
      <c r="D123" s="7" t="s">
        <v>23</v>
      </c>
      <c r="E123" s="42" t="str">
        <f>[1]Лист1!B103</f>
        <v>Хлеб пшеничный</v>
      </c>
      <c r="F123" s="43">
        <f>[1]Лист1!C103</f>
        <v>30</v>
      </c>
      <c r="G123" s="43">
        <f>[1]Лист1!D103</f>
        <v>2.37</v>
      </c>
      <c r="H123" s="43">
        <f>[1]Лист1!E103</f>
        <v>0.3</v>
      </c>
      <c r="I123" s="43">
        <f>[1]Лист1!F103</f>
        <v>14.49</v>
      </c>
      <c r="J123" s="43">
        <f>[1]Лист1!G103</f>
        <v>70.5</v>
      </c>
      <c r="K123" s="44"/>
      <c r="L123" s="54">
        <f>[1]Лист1!P103</f>
        <v>3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1">SUM(G120:G126)</f>
        <v>18.39</v>
      </c>
      <c r="H127" s="19">
        <f t="shared" si="61"/>
        <v>12.91</v>
      </c>
      <c r="I127" s="19">
        <f t="shared" si="61"/>
        <v>53.32</v>
      </c>
      <c r="J127" s="19">
        <f t="shared" si="61"/>
        <v>418.56</v>
      </c>
      <c r="K127" s="25"/>
      <c r="L127" s="19">
        <f t="shared" ref="L127" si="62">SUM(L120:L126)</f>
        <v>90.09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380</v>
      </c>
      <c r="G138" s="32">
        <f t="shared" ref="G138" si="65">G127+G137</f>
        <v>18.39</v>
      </c>
      <c r="H138" s="32">
        <f t="shared" ref="H138" si="66">H127+H137</f>
        <v>12.91</v>
      </c>
      <c r="I138" s="32">
        <f t="shared" ref="I138" si="67">I127+I137</f>
        <v>53.32</v>
      </c>
      <c r="J138" s="32">
        <f t="shared" ref="J138:L138" si="68">J127+J137</f>
        <v>418.56</v>
      </c>
      <c r="K138" s="32"/>
      <c r="L138" s="32">
        <f t="shared" si="68"/>
        <v>90.09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tr">
        <f>[1]Лист1!B114</f>
        <v>Гуляш из мяса птицы</v>
      </c>
      <c r="F139" s="40" t="str">
        <f>[1]Лист1!C114</f>
        <v>50/50</v>
      </c>
      <c r="G139" s="40">
        <f>[1]Лист1!D114</f>
        <v>5.85</v>
      </c>
      <c r="H139" s="40">
        <f>[1]Лист1!E114</f>
        <v>2.86</v>
      </c>
      <c r="I139" s="40">
        <f>[1]Лист1!F114</f>
        <v>37.4</v>
      </c>
      <c r="J139" s="40">
        <f>[1]Лист1!G114</f>
        <v>198.97</v>
      </c>
      <c r="K139" s="41" t="str">
        <f>[1]Лист1!A114</f>
        <v>309М/ссж</v>
      </c>
      <c r="L139" s="53">
        <f>[1]Лист1!P114</f>
        <v>44</v>
      </c>
    </row>
    <row r="140" spans="1:12" ht="15">
      <c r="A140" s="23"/>
      <c r="B140" s="15"/>
      <c r="C140" s="11"/>
      <c r="D140" s="6"/>
      <c r="E140" s="42" t="str">
        <f>[1]Лист1!B115</f>
        <v xml:space="preserve">гарнир рис </v>
      </c>
      <c r="F140" s="43">
        <f>[1]Лист1!C115</f>
        <v>150</v>
      </c>
      <c r="G140" s="43">
        <f>[1]Лист1!D115</f>
        <v>4.54</v>
      </c>
      <c r="H140" s="43">
        <f>[1]Лист1!E115</f>
        <v>7.79</v>
      </c>
      <c r="I140" s="43">
        <f>[1]Лист1!F115</f>
        <v>32.909999999999997</v>
      </c>
      <c r="J140" s="43">
        <f>[1]Лист1!G115</f>
        <v>220</v>
      </c>
      <c r="K140" s="44" t="str">
        <f>[1]Лист1!A115</f>
        <v>171М</v>
      </c>
      <c r="L140" s="54">
        <f>[1]Лист1!P115</f>
        <v>22</v>
      </c>
    </row>
    <row r="141" spans="1:12" ht="15">
      <c r="A141" s="23"/>
      <c r="B141" s="15"/>
      <c r="C141" s="11"/>
      <c r="D141" s="7" t="s">
        <v>22</v>
      </c>
      <c r="E141" s="42" t="str">
        <f>[1]Лист1!B116</f>
        <v>Напиток освежающий</v>
      </c>
      <c r="F141" s="43">
        <f>[1]Лист1!C116</f>
        <v>200</v>
      </c>
      <c r="G141" s="43">
        <f>[1]Лист1!D116</f>
        <v>0.05</v>
      </c>
      <c r="H141" s="43">
        <f>[1]Лист1!E116</f>
        <v>0.01</v>
      </c>
      <c r="I141" s="43">
        <f>[1]Лист1!F116</f>
        <v>9.17</v>
      </c>
      <c r="J141" s="43">
        <f>[1]Лист1!G116</f>
        <v>37.96</v>
      </c>
      <c r="K141" s="44" t="str">
        <f>[1]Лист1!A116</f>
        <v>379М/ссм</v>
      </c>
      <c r="L141" s="54">
        <f>[1]Лист1!P116</f>
        <v>15</v>
      </c>
    </row>
    <row r="142" spans="1:12" ht="15.75" customHeight="1">
      <c r="A142" s="23"/>
      <c r="B142" s="15"/>
      <c r="C142" s="11"/>
      <c r="D142" s="7" t="s">
        <v>23</v>
      </c>
      <c r="E142" s="42" t="str">
        <f>[1]Лист1!B117</f>
        <v>Хлеб пшеничный</v>
      </c>
      <c r="F142" s="43">
        <f>[1]Лист1!C117</f>
        <v>30</v>
      </c>
      <c r="G142" s="43">
        <f>[1]Лист1!D117</f>
        <v>2.37</v>
      </c>
      <c r="H142" s="43">
        <f>[1]Лист1!E117</f>
        <v>0.3</v>
      </c>
      <c r="I142" s="43">
        <f>[1]Лист1!F117</f>
        <v>14.49</v>
      </c>
      <c r="J142" s="43">
        <f>[1]Лист1!G117</f>
        <v>70.5</v>
      </c>
      <c r="K142" s="44"/>
      <c r="L142" s="54">
        <f>[1]Лист1!P117</f>
        <v>3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tr">
        <f>[1]Лист1!B113</f>
        <v xml:space="preserve">Овощи свежие </v>
      </c>
      <c r="F144" s="43">
        <f>[1]Лист1!C113</f>
        <v>15</v>
      </c>
      <c r="G144" s="43">
        <f>[1]Лист1!D113</f>
        <v>0.22</v>
      </c>
      <c r="H144" s="43">
        <f>[1]Лист1!E113</f>
        <v>0.04</v>
      </c>
      <c r="I144" s="43">
        <f>[1]Лист1!F113</f>
        <v>0.76</v>
      </c>
      <c r="J144" s="43">
        <f>[1]Лист1!G113</f>
        <v>4.8</v>
      </c>
      <c r="K144" s="52" t="str">
        <f>[1]Лист1!$A$113</f>
        <v>71м</v>
      </c>
      <c r="L144" s="43">
        <v>6.09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395</v>
      </c>
      <c r="G146" s="19">
        <f t="shared" ref="G146:J146" si="69">SUM(G139:G145)</f>
        <v>13.030000000000003</v>
      </c>
      <c r="H146" s="19">
        <f t="shared" si="69"/>
        <v>11</v>
      </c>
      <c r="I146" s="19">
        <f t="shared" si="69"/>
        <v>94.73</v>
      </c>
      <c r="J146" s="19">
        <f t="shared" si="69"/>
        <v>532.23</v>
      </c>
      <c r="K146" s="25"/>
      <c r="L146" s="19">
        <f t="shared" ref="L146" si="70">SUM(L139:L145)</f>
        <v>90.09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395</v>
      </c>
      <c r="G157" s="32">
        <f t="shared" ref="G157" si="73">G146+G156</f>
        <v>13.030000000000003</v>
      </c>
      <c r="H157" s="32">
        <f t="shared" ref="H157" si="74">H146+H156</f>
        <v>11</v>
      </c>
      <c r="I157" s="32">
        <f t="shared" ref="I157" si="75">I146+I156</f>
        <v>94.73</v>
      </c>
      <c r="J157" s="32">
        <f t="shared" ref="J157:L157" si="76">J146+J156</f>
        <v>532.23</v>
      </c>
      <c r="K157" s="32"/>
      <c r="L157" s="32">
        <f t="shared" si="76"/>
        <v>90.09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tr">
        <f>[1]Лист1!B128</f>
        <v>Котлета "Детская"из говядины</v>
      </c>
      <c r="F158" s="40" t="str">
        <f>[1]Лист1!C128</f>
        <v>70/50</v>
      </c>
      <c r="G158" s="40">
        <f>[1]Лист1!D128</f>
        <v>7</v>
      </c>
      <c r="H158" s="40">
        <f>[1]Лист1!E128</f>
        <v>9</v>
      </c>
      <c r="I158" s="40">
        <f>[1]Лист1!F128</f>
        <v>8.1</v>
      </c>
      <c r="J158" s="40">
        <f>[1]Лист1!G128</f>
        <v>145</v>
      </c>
      <c r="K158" s="41" t="str">
        <f>[1]Лист1!A128</f>
        <v>274М 331М/ссж</v>
      </c>
      <c r="L158" s="53">
        <f>[1]Лист1!P128</f>
        <v>45</v>
      </c>
    </row>
    <row r="159" spans="1:12" ht="15">
      <c r="A159" s="23"/>
      <c r="B159" s="15"/>
      <c r="C159" s="11"/>
      <c r="D159" s="6"/>
      <c r="E159" s="42" t="str">
        <f>[1]Лист1!B129</f>
        <v xml:space="preserve">Макаронные изделия отварные </v>
      </c>
      <c r="F159" s="43">
        <f>[1]Лист1!C129</f>
        <v>150</v>
      </c>
      <c r="G159" s="43">
        <f>[1]Лист1!D129</f>
        <v>5.85</v>
      </c>
      <c r="H159" s="43">
        <f>[1]Лист1!E129</f>
        <v>2.9</v>
      </c>
      <c r="I159" s="43">
        <f>[1]Лист1!F129</f>
        <v>37.4</v>
      </c>
      <c r="J159" s="43">
        <f>[1]Лист1!G129</f>
        <v>198.97</v>
      </c>
      <c r="K159" s="44" t="str">
        <f>[1]Лист1!A129</f>
        <v>309М/ссж</v>
      </c>
      <c r="L159" s="54">
        <f>[1]Лист1!P129</f>
        <v>16</v>
      </c>
    </row>
    <row r="160" spans="1:12" ht="15">
      <c r="A160" s="23"/>
      <c r="B160" s="15"/>
      <c r="C160" s="11"/>
      <c r="D160" s="7" t="s">
        <v>22</v>
      </c>
      <c r="E160" s="42" t="str">
        <f>[1]Лист1!B130</f>
        <v>Чай с лимоном и сахаром</v>
      </c>
      <c r="F160" s="43" t="str">
        <f>[1]Лист1!C130</f>
        <v>180/15/7</v>
      </c>
      <c r="G160" s="43">
        <f>[1]Лист1!D130</f>
        <v>0.17</v>
      </c>
      <c r="H160" s="43">
        <f>[1]Лист1!E130</f>
        <v>7.0000000000000007E-2</v>
      </c>
      <c r="I160" s="43">
        <f>[1]Лист1!F130</f>
        <v>13.39</v>
      </c>
      <c r="J160" s="43">
        <f>[1]Лист1!G130</f>
        <v>58.09</v>
      </c>
      <c r="K160" s="44" t="str">
        <f>[1]Лист1!A130</f>
        <v>377М</v>
      </c>
      <c r="L160" s="54">
        <f>[1]Лист1!P130</f>
        <v>12</v>
      </c>
    </row>
    <row r="161" spans="1:12" ht="15">
      <c r="A161" s="23"/>
      <c r="B161" s="15"/>
      <c r="C161" s="11"/>
      <c r="D161" s="7" t="s">
        <v>23</v>
      </c>
      <c r="E161" s="42" t="str">
        <f>[1]Лист1!B132</f>
        <v>Хлеб пшеничный</v>
      </c>
      <c r="F161" s="43">
        <f>[1]Лист1!C132</f>
        <v>30</v>
      </c>
      <c r="G161" s="43">
        <f>[1]Лист1!D132</f>
        <v>2.37</v>
      </c>
      <c r="H161" s="43">
        <f>[1]Лист1!E132</f>
        <v>0.3</v>
      </c>
      <c r="I161" s="43">
        <f>[1]Лист1!F132</f>
        <v>14.49</v>
      </c>
      <c r="J161" s="43">
        <f>[1]Лист1!G132</f>
        <v>70.5</v>
      </c>
      <c r="K161" s="44"/>
      <c r="L161" s="43">
        <v>3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81</v>
      </c>
      <c r="F163" s="43">
        <f>[1]Лист1!C127</f>
        <v>30</v>
      </c>
      <c r="G163" s="43">
        <v>0.54</v>
      </c>
      <c r="H163" s="43">
        <v>5.68</v>
      </c>
      <c r="I163" s="43">
        <v>4.9000000000000004</v>
      </c>
      <c r="J163" s="43">
        <v>74.03</v>
      </c>
      <c r="K163" s="44" t="s">
        <v>59</v>
      </c>
      <c r="L163" s="43">
        <v>8.09</v>
      </c>
    </row>
    <row r="164" spans="1:12" ht="15">
      <c r="A164" s="23"/>
      <c r="B164" s="15"/>
      <c r="C164" s="11"/>
      <c r="D164" s="6"/>
      <c r="E164" s="42" t="str">
        <f>[1]Лист1!B131</f>
        <v>Конфета шоколад</v>
      </c>
      <c r="F164" s="43">
        <f>[1]Лист1!C131</f>
        <v>15</v>
      </c>
      <c r="G164" s="43">
        <f>[1]Лист1!D131</f>
        <v>1.8</v>
      </c>
      <c r="H164" s="43">
        <f>[1]Лист1!E131</f>
        <v>2.2000000000000002</v>
      </c>
      <c r="I164" s="43">
        <f>[1]Лист1!F131</f>
        <v>14.8</v>
      </c>
      <c r="J164" s="43">
        <f>[1]Лист1!G131</f>
        <v>82</v>
      </c>
      <c r="K164" s="44"/>
      <c r="L164" s="43">
        <v>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225</v>
      </c>
      <c r="G165" s="19">
        <f t="shared" ref="G165:J165" si="77">SUM(G158:G164)</f>
        <v>17.73</v>
      </c>
      <c r="H165" s="19">
        <f t="shared" si="77"/>
        <v>20.150000000000002</v>
      </c>
      <c r="I165" s="19">
        <f t="shared" si="77"/>
        <v>93.08</v>
      </c>
      <c r="J165" s="19">
        <f t="shared" si="77"/>
        <v>628.59</v>
      </c>
      <c r="K165" s="25"/>
      <c r="L165" s="19">
        <f t="shared" ref="L165" si="78">SUM(L158:L164)</f>
        <v>90.09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225</v>
      </c>
      <c r="G176" s="32">
        <f t="shared" ref="G176" si="81">G165+G175</f>
        <v>17.73</v>
      </c>
      <c r="H176" s="32">
        <f t="shared" ref="H176" si="82">H165+H175</f>
        <v>20.150000000000002</v>
      </c>
      <c r="I176" s="32">
        <f t="shared" ref="I176" si="83">I165+I175</f>
        <v>93.08</v>
      </c>
      <c r="J176" s="32">
        <f t="shared" ref="J176:L176" si="84">J165+J175</f>
        <v>628.59</v>
      </c>
      <c r="K176" s="32"/>
      <c r="L176" s="32">
        <f t="shared" si="84"/>
        <v>90.09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 t="s">
        <v>63</v>
      </c>
      <c r="G177" s="40">
        <v>8.1999999999999993</v>
      </c>
      <c r="H177" s="40">
        <v>13.5</v>
      </c>
      <c r="I177" s="40">
        <v>12.2</v>
      </c>
      <c r="J177" s="40">
        <v>203</v>
      </c>
      <c r="K177" s="41" t="s">
        <v>83</v>
      </c>
      <c r="L177" s="53">
        <v>43</v>
      </c>
    </row>
    <row r="178" spans="1:12" ht="25.5">
      <c r="A178" s="23"/>
      <c r="B178" s="15"/>
      <c r="C178" s="11"/>
      <c r="D178" s="6"/>
      <c r="E178" s="42" t="str">
        <f>[1]Лист1!B144</f>
        <v>Сложный гарнир (Картофель отварной,капуста тушеная)</v>
      </c>
      <c r="F178" s="43" t="str">
        <f>[1]Лист1!C144</f>
        <v>75/75</v>
      </c>
      <c r="G178" s="43">
        <f>[1]Лист1!D144</f>
        <v>3.28</v>
      </c>
      <c r="H178" s="43">
        <f>[1]Лист1!E144</f>
        <v>3.99</v>
      </c>
      <c r="I178" s="43">
        <f>[1]Лист1!F144</f>
        <v>22.18</v>
      </c>
      <c r="J178" s="43">
        <f>[1]Лист1!G144</f>
        <v>138.19</v>
      </c>
      <c r="K178" s="44" t="str">
        <f>[1]Лист1!A144</f>
        <v>125м/ссж/321м/ссж</v>
      </c>
      <c r="L178" s="54">
        <v>30</v>
      </c>
    </row>
    <row r="179" spans="1:12" ht="15">
      <c r="A179" s="23"/>
      <c r="B179" s="15"/>
      <c r="C179" s="11"/>
      <c r="D179" s="7" t="s">
        <v>22</v>
      </c>
      <c r="E179" s="42" t="s">
        <v>56</v>
      </c>
      <c r="F179" s="43">
        <f>[1]Лист1!C145</f>
        <v>180</v>
      </c>
      <c r="G179" s="43">
        <v>0.06</v>
      </c>
      <c r="H179" s="43">
        <v>0.06</v>
      </c>
      <c r="I179" s="43">
        <v>15.34</v>
      </c>
      <c r="J179" s="43">
        <v>62.44</v>
      </c>
      <c r="K179" s="44" t="s">
        <v>84</v>
      </c>
      <c r="L179" s="54">
        <v>14.09</v>
      </c>
    </row>
    <row r="180" spans="1:12" ht="15">
      <c r="A180" s="23"/>
      <c r="B180" s="15"/>
      <c r="C180" s="11"/>
      <c r="D180" s="7" t="s">
        <v>23</v>
      </c>
      <c r="E180" s="42" t="str">
        <f>[1]Лист1!B147</f>
        <v>Хлеб пшеничный</v>
      </c>
      <c r="F180" s="43">
        <f>[1]Лист1!C147</f>
        <v>30</v>
      </c>
      <c r="G180" s="43">
        <f>[1]Лист1!D147</f>
        <v>2.37</v>
      </c>
      <c r="H180" s="43">
        <f>[1]Лист1!E147</f>
        <v>0.3</v>
      </c>
      <c r="I180" s="43">
        <f>[1]Лист1!F147</f>
        <v>14.49</v>
      </c>
      <c r="J180" s="43">
        <f>[1]Лист1!G147</f>
        <v>70.5</v>
      </c>
      <c r="K180" s="44"/>
      <c r="L180" s="43">
        <v>3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210</v>
      </c>
      <c r="G184" s="19">
        <f t="shared" ref="G184:J184" si="85">SUM(G177:G183)</f>
        <v>13.91</v>
      </c>
      <c r="H184" s="19">
        <f t="shared" si="85"/>
        <v>17.850000000000001</v>
      </c>
      <c r="I184" s="19">
        <f t="shared" si="85"/>
        <v>64.209999999999994</v>
      </c>
      <c r="J184" s="19">
        <f t="shared" si="85"/>
        <v>474.13</v>
      </c>
      <c r="K184" s="25"/>
      <c r="L184" s="19">
        <f t="shared" ref="L184" si="86">SUM(L177:L183)</f>
        <v>90.09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210</v>
      </c>
      <c r="G195" s="32">
        <f t="shared" ref="G195" si="89">G184+G194</f>
        <v>13.91</v>
      </c>
      <c r="H195" s="32">
        <f t="shared" ref="H195" si="90">H184+H194</f>
        <v>17.850000000000001</v>
      </c>
      <c r="I195" s="32">
        <f t="shared" ref="I195" si="91">I184+I194</f>
        <v>64.209999999999994</v>
      </c>
      <c r="J195" s="32">
        <f t="shared" ref="J195:L195" si="92">J184+J194</f>
        <v>474.13</v>
      </c>
      <c r="K195" s="32"/>
      <c r="L195" s="32">
        <f t="shared" si="92"/>
        <v>90.09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372.5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42.960000000000015</v>
      </c>
      <c r="H196" s="34">
        <f t="shared" si="93"/>
        <v>14.845999999999998</v>
      </c>
      <c r="I196" s="34">
        <f t="shared" si="93"/>
        <v>78.507000000000005</v>
      </c>
      <c r="J196" s="34">
        <f t="shared" si="93"/>
        <v>528.55500000000006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90.090000000000018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kab1</cp:lastModifiedBy>
  <dcterms:created xsi:type="dcterms:W3CDTF">2022-05-16T14:23:56Z</dcterms:created>
  <dcterms:modified xsi:type="dcterms:W3CDTF">2023-11-14T01:15:42Z</dcterms:modified>
</cp:coreProperties>
</file>